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0475" windowHeight="12330"/>
  </bookViews>
  <sheets>
    <sheet name="예산 신청서" sheetId="2" r:id="rId1"/>
  </sheets>
  <definedNames>
    <definedName name="_xlnm.Print_Titles" localSheetId="0">'예산 신청서'!$4:$4</definedName>
  </definedNames>
  <calcPr calcId="125725"/>
</workbook>
</file>

<file path=xl/calcChain.xml><?xml version="1.0" encoding="utf-8"?>
<calcChain xmlns="http://schemas.openxmlformats.org/spreadsheetml/2006/main">
  <c r="E31" i="2"/>
  <c r="E26"/>
  <c r="E22"/>
  <c r="E15"/>
  <c r="E9"/>
  <c r="G34"/>
  <c r="G30"/>
  <c r="G18"/>
  <c r="F22"/>
  <c r="G21"/>
  <c r="F15"/>
  <c r="G14"/>
  <c r="F31" l="1"/>
  <c r="G29"/>
  <c r="G28"/>
  <c r="G27"/>
  <c r="F26"/>
  <c r="G25"/>
  <c r="G24"/>
  <c r="G23"/>
  <c r="F41"/>
  <c r="E41"/>
  <c r="G40"/>
  <c r="G39"/>
  <c r="G38"/>
  <c r="G37"/>
  <c r="F36"/>
  <c r="G36" s="1"/>
  <c r="E36"/>
  <c r="E42" s="1"/>
  <c r="G35"/>
  <c r="G33"/>
  <c r="G32"/>
  <c r="G20"/>
  <c r="G19"/>
  <c r="G17"/>
  <c r="G16"/>
  <c r="G15"/>
  <c r="G13"/>
  <c r="G12"/>
  <c r="G11"/>
  <c r="G10"/>
  <c r="G6"/>
  <c r="G7"/>
  <c r="G8"/>
  <c r="G5"/>
  <c r="F9"/>
  <c r="G42" l="1"/>
  <c r="F42"/>
  <c r="D3" s="1"/>
  <c r="G41"/>
  <c r="G26"/>
  <c r="G31"/>
  <c r="G9"/>
  <c r="G22"/>
</calcChain>
</file>

<file path=xl/sharedStrings.xml><?xml version="1.0" encoding="utf-8"?>
<sst xmlns="http://schemas.openxmlformats.org/spreadsheetml/2006/main" count="83" uniqueCount="65">
  <si>
    <t>합계</t>
    <phoneticPr fontId="1" type="noConversion"/>
  </si>
  <si>
    <t>예산 총계 :</t>
    <phoneticPr fontId="1" type="noConversion"/>
  </si>
  <si>
    <t>2014년예산</t>
    <phoneticPr fontId="1" type="noConversion"/>
  </si>
  <si>
    <t>증감액</t>
    <phoneticPr fontId="1" type="noConversion"/>
  </si>
  <si>
    <t>※증감사유</t>
    <phoneticPr fontId="1" type="noConversion"/>
  </si>
  <si>
    <t>2013년결산</t>
    <phoneticPr fontId="1" type="noConversion"/>
  </si>
  <si>
    <t>항</t>
    <phoneticPr fontId="1" type="noConversion"/>
  </si>
  <si>
    <t>목</t>
    <phoneticPr fontId="1" type="noConversion"/>
  </si>
  <si>
    <t>총무집사 :</t>
    <phoneticPr fontId="1" type="noConversion"/>
  </si>
  <si>
    <t>소계</t>
    <phoneticPr fontId="1" type="noConversion"/>
  </si>
  <si>
    <t>산 출 근 거</t>
    <phoneticPr fontId="1" type="noConversion"/>
  </si>
  <si>
    <t>2014년 예산 신청서</t>
    <phoneticPr fontId="1" type="noConversion"/>
  </si>
  <si>
    <t>다과비</t>
    <phoneticPr fontId="1" type="noConversion"/>
  </si>
  <si>
    <t>월례회</t>
    <phoneticPr fontId="1" type="noConversion"/>
  </si>
  <si>
    <t>스텝 회의비</t>
    <phoneticPr fontId="1" type="noConversion"/>
  </si>
  <si>
    <t>10명 * 52주 * 500(1인당) = 260,000</t>
    <phoneticPr fontId="1" type="noConversion"/>
  </si>
  <si>
    <t>사무용품비</t>
    <phoneticPr fontId="1" type="noConversion"/>
  </si>
  <si>
    <t>식대</t>
    <phoneticPr fontId="1" type="noConversion"/>
  </si>
  <si>
    <t>선물비</t>
    <phoneticPr fontId="1" type="noConversion"/>
  </si>
  <si>
    <t>상품비(1,2,3등) = 300,000  /  등외 상품비 = 500,000</t>
    <phoneticPr fontId="1" type="noConversion"/>
  </si>
  <si>
    <t>소품 구입비</t>
    <phoneticPr fontId="1" type="noConversion"/>
  </si>
  <si>
    <t xml:space="preserve">레크레이션 소품 = 100,000 </t>
    <phoneticPr fontId="1" type="noConversion"/>
  </si>
  <si>
    <t>음료 및 간식비</t>
    <phoneticPr fontId="1" type="noConversion"/>
  </si>
  <si>
    <t>100명 * 6,000(1인당) = 600,000</t>
    <phoneticPr fontId="1" type="noConversion"/>
  </si>
  <si>
    <t>100명 * 12회 * 1,000(1인당) = 1,200,000</t>
    <phoneticPr fontId="1" type="noConversion"/>
  </si>
  <si>
    <t>52주 * 10,000(1주당) = 520,000</t>
    <phoneticPr fontId="1" type="noConversion"/>
  </si>
  <si>
    <t>100명 * 3,000(1인당) = 300,000</t>
    <phoneticPr fontId="1" type="noConversion"/>
  </si>
  <si>
    <t>예비비</t>
    <phoneticPr fontId="1" type="noConversion"/>
  </si>
  <si>
    <t>2013년 회원수 증가(20명)  : 2012년 회원수 80명 -&gt; 2013년 10월 현재 100명</t>
    <phoneticPr fontId="1" type="noConversion"/>
  </si>
  <si>
    <t>100명 * 52주 * 200(1인당) = 1,040,000</t>
    <phoneticPr fontId="1" type="noConversion"/>
  </si>
  <si>
    <t>상품비</t>
    <phoneticPr fontId="1" type="noConversion"/>
  </si>
  <si>
    <t>1등: 10만원, 2등: 7만원, 3등: 5만원, 참가상: 20명 * 1만원 = 20만원</t>
    <phoneticPr fontId="1" type="noConversion"/>
  </si>
  <si>
    <t>장소 사용료</t>
    <phoneticPr fontId="1" type="noConversion"/>
  </si>
  <si>
    <t>운동장 사용료(하루)</t>
    <phoneticPr fontId="1" type="noConversion"/>
  </si>
  <si>
    <t>간식비</t>
    <phoneticPr fontId="1" type="noConversion"/>
  </si>
  <si>
    <t>음료비</t>
    <phoneticPr fontId="1" type="noConversion"/>
  </si>
  <si>
    <t>100명 * 3,000(1인당) = 300,000</t>
    <phoneticPr fontId="1" type="noConversion"/>
  </si>
  <si>
    <t>남전도회</t>
    <phoneticPr fontId="1" type="noConversion"/>
  </si>
  <si>
    <t>부  서  명 :</t>
    <phoneticPr fontId="1" type="noConversion"/>
  </si>
  <si>
    <t>위 원 장 :</t>
    <phoneticPr fontId="1" type="noConversion"/>
  </si>
  <si>
    <t>김남성</t>
    <phoneticPr fontId="1" type="noConversion"/>
  </si>
  <si>
    <t>정총무</t>
    <phoneticPr fontId="1" type="noConversion"/>
  </si>
  <si>
    <t>노트북 구입</t>
    <phoneticPr fontId="1" type="noConversion"/>
  </si>
  <si>
    <t>고장으로 인한 교체 구입</t>
    <phoneticPr fontId="1" type="noConversion"/>
  </si>
  <si>
    <t>사무용품</t>
    <phoneticPr fontId="1" type="noConversion"/>
  </si>
  <si>
    <t>장부 및 필기도구</t>
    <phoneticPr fontId="1" type="noConversion"/>
  </si>
  <si>
    <t>카메라 구입</t>
    <phoneticPr fontId="1" type="noConversion"/>
  </si>
  <si>
    <t>행사 기록용 전용 카메라</t>
    <phoneticPr fontId="1" type="noConversion"/>
  </si>
  <si>
    <t>사물함 구입</t>
    <phoneticPr fontId="1" type="noConversion"/>
  </si>
  <si>
    <t>남전도회 전용 사물함</t>
    <phoneticPr fontId="1" type="noConversion"/>
  </si>
  <si>
    <t>(단위 : 원)</t>
    <phoneticPr fontId="1" type="noConversion"/>
  </si>
  <si>
    <t>▶</t>
    <phoneticPr fontId="1" type="noConversion"/>
  </si>
  <si>
    <t xml:space="preserve">신규사역( 전교인대상 찬양 경연대회 ) </t>
    <phoneticPr fontId="1" type="noConversion"/>
  </si>
  <si>
    <t>경상비</t>
    <phoneticPr fontId="1" type="noConversion"/>
  </si>
  <si>
    <t>봄 야유회</t>
    <phoneticPr fontId="1" type="noConversion"/>
  </si>
  <si>
    <t>가을 체육대회</t>
    <phoneticPr fontId="1" type="noConversion"/>
  </si>
  <si>
    <t>전교인대상    찬양 경연대회    (신규사역)</t>
    <phoneticPr fontId="1" type="noConversion"/>
  </si>
  <si>
    <t>비품</t>
    <phoneticPr fontId="1" type="noConversion"/>
  </si>
  <si>
    <t xml:space="preserve">-. 취지: 교회의 중추가 되는 남전도회로서 전교인 대상으로 교제의 장을 마련하여 하나님을 찬양하고 교인 상호간 기쁨을 나누는 교제의 시간을 갖자. </t>
    <phoneticPr fontId="1" type="noConversion"/>
  </si>
  <si>
    <t>-. 기타사항 : 비용을 최소화하여 상품 이외의 비용을 발생하지 않도록 함.</t>
    <phoneticPr fontId="1" type="noConversion"/>
  </si>
  <si>
    <t xml:space="preserve">2013년 결산은 9월말까지 마감한 금액과 10월,11월분 결산 추정액(월평균)를 합산하여 기입한다. </t>
    <phoneticPr fontId="1" type="noConversion"/>
  </si>
  <si>
    <t>증감액은 2013년 결산액에서 2014년 에산액의 차액을 기입한다.</t>
    <phoneticPr fontId="1" type="noConversion"/>
  </si>
  <si>
    <t xml:space="preserve">산출근거는 2014년 예산액에 대하여 상세히 기술한다. </t>
    <phoneticPr fontId="1" type="noConversion"/>
  </si>
  <si>
    <t>작성 후 위원장과 총무집사의 결재를 필히 득하여 행정사무실에 제출한다.</t>
    <phoneticPr fontId="1" type="noConversion"/>
  </si>
  <si>
    <t>※작성요령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</si>
</sst>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바탕체"/>
      <family val="1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u/>
      <sz val="11"/>
      <color rgb="FF000000"/>
      <name val="바탕체"/>
      <family val="1"/>
      <charset val="129"/>
    </font>
    <font>
      <b/>
      <u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4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u/>
      <sz val="11"/>
      <color rgb="FFFF0000"/>
      <name val="바탕체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5" fillId="0" borderId="15" xfId="0" applyFont="1" applyBorder="1" applyAlignment="1">
      <alignment horizontal="left"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6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8" fillId="0" borderId="14" xfId="0" applyFont="1" applyBorder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41" fontId="0" fillId="0" borderId="17" xfId="1" applyFont="1" applyBorder="1">
      <alignment vertical="center"/>
    </xf>
    <xf numFmtId="41" fontId="0" fillId="0" borderId="1" xfId="1" applyFont="1" applyBorder="1">
      <alignment vertical="center"/>
    </xf>
    <xf numFmtId="41" fontId="0" fillId="2" borderId="1" xfId="1" applyFont="1" applyFill="1" applyBorder="1">
      <alignment vertical="center"/>
    </xf>
    <xf numFmtId="0" fontId="0" fillId="0" borderId="2" xfId="0" applyBorder="1">
      <alignment vertical="center"/>
    </xf>
    <xf numFmtId="0" fontId="6" fillId="0" borderId="21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1" fillId="0" borderId="7" xfId="0" applyFont="1" applyBorder="1">
      <alignment vertical="center"/>
    </xf>
    <xf numFmtId="41" fontId="12" fillId="4" borderId="12" xfId="1" applyFont="1" applyFill="1" applyBorder="1" applyAlignment="1">
      <alignment vertical="center"/>
    </xf>
    <xf numFmtId="0" fontId="1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0" fillId="0" borderId="21" xfId="1" applyFont="1" applyBorder="1">
      <alignment vertical="center"/>
    </xf>
    <xf numFmtId="41" fontId="7" fillId="3" borderId="21" xfId="1" applyFont="1" applyFill="1" applyBorder="1">
      <alignment vertical="center"/>
    </xf>
    <xf numFmtId="0" fontId="0" fillId="3" borderId="2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76" fontId="14" fillId="2" borderId="2" xfId="1" applyNumberFormat="1" applyFont="1" applyFill="1" applyBorder="1">
      <alignment vertical="center"/>
    </xf>
    <xf numFmtId="176" fontId="14" fillId="0" borderId="21" xfId="1" applyNumberFormat="1" applyFont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0" xfId="0" quotePrefix="1" applyBorder="1">
      <alignment vertical="center"/>
    </xf>
    <xf numFmtId="0" fontId="0" fillId="0" borderId="0" xfId="0" quotePrefix="1" applyFill="1" applyBorder="1">
      <alignment vertical="center"/>
    </xf>
    <xf numFmtId="0" fontId="15" fillId="0" borderId="8" xfId="0" applyFont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1047750</xdr:colOff>
      <xdr:row>0</xdr:row>
      <xdr:rowOff>323850</xdr:rowOff>
    </xdr:from>
    <xdr:ext cx="411266" cy="336246"/>
    <xdr:sp macro="" textlink="">
      <xdr:nvSpPr>
        <xdr:cNvPr id="2" name="TextBox 1"/>
        <xdr:cNvSpPr txBox="1"/>
      </xdr:nvSpPr>
      <xdr:spPr>
        <a:xfrm>
          <a:off x="5848350" y="32385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  <xdr:oneCellAnchor>
    <xdr:from>
      <xdr:col>7</xdr:col>
      <xdr:colOff>1447800</xdr:colOff>
      <xdr:row>0</xdr:row>
      <xdr:rowOff>76199</xdr:rowOff>
    </xdr:from>
    <xdr:ext cx="1420869" cy="657225"/>
    <xdr:sp macro="" textlink="">
      <xdr:nvSpPr>
        <xdr:cNvPr id="4" name="TextBox 3"/>
        <xdr:cNvSpPr txBox="1"/>
      </xdr:nvSpPr>
      <xdr:spPr>
        <a:xfrm>
          <a:off x="7362825" y="76199"/>
          <a:ext cx="1420869" cy="6572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en-US" altLang="ko-KR" sz="24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"</a:t>
          </a:r>
          <a:r>
            <a:rPr lang="ko-KR" altLang="en-US" sz="24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작성</a:t>
          </a:r>
          <a:r>
            <a:rPr lang="en-US" altLang="ko-KR" sz="24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(</a:t>
          </a:r>
          <a:r>
            <a:rPr lang="ko-KR" altLang="en-US" sz="24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예</a:t>
          </a:r>
          <a:r>
            <a:rPr lang="en-US" altLang="ko-KR" sz="2400" b="1">
              <a:solidFill>
                <a:srgbClr val="FF0000"/>
              </a:solidFill>
              <a:latin typeface="휴먼편지체" pitchFamily="18" charset="-127"/>
              <a:ea typeface="휴먼편지체" pitchFamily="18" charset="-127"/>
            </a:rPr>
            <a:t>)"</a:t>
          </a:r>
          <a:endParaRPr lang="ko-KR" altLang="en-US" sz="2400" b="1">
            <a:solidFill>
              <a:srgbClr val="FF0000"/>
            </a:solidFill>
            <a:latin typeface="휴먼편지체" pitchFamily="18" charset="-127"/>
            <a:ea typeface="휴먼편지체" pitchFamily="18" charset="-127"/>
          </a:endParaRPr>
        </a:p>
      </xdr:txBody>
    </xdr:sp>
    <xdr:clientData/>
  </xdr:oneCellAnchor>
  <xdr:oneCellAnchor>
    <xdr:from>
      <xdr:col>6</xdr:col>
      <xdr:colOff>1047750</xdr:colOff>
      <xdr:row>1</xdr:row>
      <xdr:rowOff>219075</xdr:rowOff>
    </xdr:from>
    <xdr:ext cx="411266" cy="336246"/>
    <xdr:sp macro="" textlink="">
      <xdr:nvSpPr>
        <xdr:cNvPr id="5" name="TextBox 4"/>
        <xdr:cNvSpPr txBox="1"/>
      </xdr:nvSpPr>
      <xdr:spPr>
        <a:xfrm>
          <a:off x="5848350" y="571500"/>
          <a:ext cx="411266" cy="3362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en-US" altLang="ko-KR" sz="1100"/>
            <a:t>(</a:t>
          </a:r>
          <a:r>
            <a:rPr lang="ko-KR" altLang="en-US" sz="1100"/>
            <a:t>인</a:t>
          </a:r>
          <a:r>
            <a:rPr lang="en-US" altLang="ko-KR" sz="1100"/>
            <a:t>)</a:t>
          </a:r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53"/>
  <sheetViews>
    <sheetView tabSelected="1" zoomScaleNormal="100" workbookViewId="0">
      <pane xSplit="1" ySplit="4" topLeftCell="B41" activePane="bottomRight" state="frozen"/>
      <selection pane="topRight" activeCell="B1" sqref="B1"/>
      <selection pane="bottomLeft" activeCell="A5" sqref="A5"/>
      <selection pane="bottomRight" activeCell="A56" sqref="A56:XFD62"/>
    </sheetView>
  </sheetViews>
  <sheetFormatPr defaultRowHeight="16.5"/>
  <cols>
    <col min="1" max="1" width="1.125" customWidth="1"/>
    <col min="2" max="2" width="2.125" customWidth="1"/>
    <col min="3" max="3" width="13.875" customWidth="1"/>
    <col min="4" max="4" width="16.625" customWidth="1"/>
    <col min="5" max="7" width="14.625" customWidth="1"/>
    <col min="8" max="8" width="54.625" customWidth="1"/>
    <col min="9" max="9" width="9.25" customWidth="1"/>
  </cols>
  <sheetData>
    <row r="1" spans="2:8" ht="27.75" customHeight="1">
      <c r="B1" s="52" t="s">
        <v>11</v>
      </c>
      <c r="C1" s="52"/>
      <c r="D1" s="52"/>
      <c r="E1" s="52"/>
      <c r="F1" s="52"/>
      <c r="G1" s="52"/>
      <c r="H1" s="52"/>
    </row>
    <row r="2" spans="2:8" s="1" customFormat="1" ht="20.25" customHeight="1">
      <c r="C2" s="1" t="s">
        <v>38</v>
      </c>
      <c r="D2" s="32" t="s">
        <v>37</v>
      </c>
      <c r="F2" s="20" t="s">
        <v>39</v>
      </c>
      <c r="G2" s="33" t="s">
        <v>40</v>
      </c>
      <c r="H2" s="20"/>
    </row>
    <row r="3" spans="2:8" s="1" customFormat="1" ht="20.25" customHeight="1" thickBot="1">
      <c r="C3" s="1" t="s">
        <v>1</v>
      </c>
      <c r="D3" s="31">
        <f>F42</f>
        <v>11070000</v>
      </c>
      <c r="F3" s="20" t="s">
        <v>8</v>
      </c>
      <c r="G3" s="34" t="s">
        <v>41</v>
      </c>
      <c r="H3" s="19" t="s">
        <v>50</v>
      </c>
    </row>
    <row r="4" spans="2:8" s="3" customFormat="1" ht="21" customHeight="1" thickBot="1">
      <c r="B4" s="57" t="s">
        <v>6</v>
      </c>
      <c r="C4" s="58"/>
      <c r="D4" s="23" t="s">
        <v>7</v>
      </c>
      <c r="E4" s="23" t="s">
        <v>5</v>
      </c>
      <c r="F4" s="23" t="s">
        <v>2</v>
      </c>
      <c r="G4" s="28" t="s">
        <v>3</v>
      </c>
      <c r="H4" s="18" t="s">
        <v>10</v>
      </c>
    </row>
    <row r="5" spans="2:8" ht="18.75" customHeight="1">
      <c r="B5" s="7">
        <v>1</v>
      </c>
      <c r="C5" s="53" t="s">
        <v>53</v>
      </c>
      <c r="D5" s="16" t="s">
        <v>12</v>
      </c>
      <c r="E5" s="24">
        <v>1000000</v>
      </c>
      <c r="F5" s="24">
        <v>1040000</v>
      </c>
      <c r="G5" s="41">
        <f t="shared" ref="G5:G41" si="0">F5-E5</f>
        <v>40000</v>
      </c>
      <c r="H5" s="17" t="s">
        <v>29</v>
      </c>
    </row>
    <row r="6" spans="2:8" ht="18.75" customHeight="1">
      <c r="B6" s="7"/>
      <c r="C6" s="54"/>
      <c r="D6" s="2" t="s">
        <v>13</v>
      </c>
      <c r="E6" s="25">
        <v>1200000</v>
      </c>
      <c r="F6" s="25">
        <v>1200000</v>
      </c>
      <c r="G6" s="42">
        <f t="shared" si="0"/>
        <v>0</v>
      </c>
      <c r="H6" s="17" t="s">
        <v>24</v>
      </c>
    </row>
    <row r="7" spans="2:8" ht="18.75" customHeight="1">
      <c r="B7" s="7"/>
      <c r="C7" s="54"/>
      <c r="D7" s="2" t="s">
        <v>14</v>
      </c>
      <c r="E7" s="25">
        <v>250000</v>
      </c>
      <c r="F7" s="25">
        <v>260000</v>
      </c>
      <c r="G7" s="42">
        <f t="shared" si="0"/>
        <v>10000</v>
      </c>
      <c r="H7" s="6" t="s">
        <v>15</v>
      </c>
    </row>
    <row r="8" spans="2:8" ht="18.75" customHeight="1">
      <c r="B8" s="7"/>
      <c r="C8" s="54"/>
      <c r="D8" s="2" t="s">
        <v>16</v>
      </c>
      <c r="E8" s="25">
        <v>500000</v>
      </c>
      <c r="F8" s="25">
        <v>520000</v>
      </c>
      <c r="G8" s="42">
        <f t="shared" si="0"/>
        <v>20000</v>
      </c>
      <c r="H8" s="6" t="s">
        <v>25</v>
      </c>
    </row>
    <row r="9" spans="2:8" ht="18.75" customHeight="1">
      <c r="B9" s="8"/>
      <c r="C9" s="55"/>
      <c r="D9" s="22" t="s">
        <v>9</v>
      </c>
      <c r="E9" s="26">
        <f>SUM(E5:E8)</f>
        <v>2950000</v>
      </c>
      <c r="F9" s="26">
        <f>SUM(F5:F8)</f>
        <v>3020000</v>
      </c>
      <c r="G9" s="39">
        <f t="shared" si="0"/>
        <v>70000</v>
      </c>
      <c r="H9" s="29"/>
    </row>
    <row r="10" spans="2:8" ht="18.75" customHeight="1">
      <c r="B10" s="5">
        <v>2</v>
      </c>
      <c r="C10" s="56" t="s">
        <v>54</v>
      </c>
      <c r="D10" s="2" t="s">
        <v>17</v>
      </c>
      <c r="E10" s="25">
        <v>500000</v>
      </c>
      <c r="F10" s="25">
        <v>600000</v>
      </c>
      <c r="G10" s="42">
        <f t="shared" si="0"/>
        <v>100000</v>
      </c>
      <c r="H10" s="6" t="s">
        <v>23</v>
      </c>
    </row>
    <row r="11" spans="2:8" ht="18.75" customHeight="1">
      <c r="B11" s="7"/>
      <c r="C11" s="54"/>
      <c r="D11" s="2" t="s">
        <v>18</v>
      </c>
      <c r="E11" s="25">
        <v>800000</v>
      </c>
      <c r="F11" s="25">
        <v>800000</v>
      </c>
      <c r="G11" s="42">
        <f t="shared" si="0"/>
        <v>0</v>
      </c>
      <c r="H11" s="6" t="s">
        <v>19</v>
      </c>
    </row>
    <row r="12" spans="2:8" ht="18.75" customHeight="1">
      <c r="B12" s="7"/>
      <c r="C12" s="54"/>
      <c r="D12" s="2" t="s">
        <v>20</v>
      </c>
      <c r="E12" s="25">
        <v>100000</v>
      </c>
      <c r="F12" s="25">
        <v>100000</v>
      </c>
      <c r="G12" s="42">
        <f t="shared" si="0"/>
        <v>0</v>
      </c>
      <c r="H12" s="6" t="s">
        <v>21</v>
      </c>
    </row>
    <row r="13" spans="2:8" ht="18.75" customHeight="1">
      <c r="B13" s="7"/>
      <c r="C13" s="54"/>
      <c r="D13" s="2" t="s">
        <v>22</v>
      </c>
      <c r="E13" s="25">
        <v>250000</v>
      </c>
      <c r="F13" s="25">
        <v>300000</v>
      </c>
      <c r="G13" s="42">
        <f t="shared" si="0"/>
        <v>50000</v>
      </c>
      <c r="H13" s="6" t="s">
        <v>26</v>
      </c>
    </row>
    <row r="14" spans="2:8" ht="18.75" customHeight="1">
      <c r="B14" s="7"/>
      <c r="C14" s="54"/>
      <c r="D14" s="27" t="s">
        <v>27</v>
      </c>
      <c r="E14" s="25">
        <v>150000</v>
      </c>
      <c r="F14" s="25">
        <v>200000</v>
      </c>
      <c r="G14" s="42">
        <f t="shared" si="0"/>
        <v>50000</v>
      </c>
      <c r="H14" s="6"/>
    </row>
    <row r="15" spans="2:8" ht="18.75" customHeight="1">
      <c r="B15" s="8"/>
      <c r="C15" s="55"/>
      <c r="D15" s="22" t="s">
        <v>9</v>
      </c>
      <c r="E15" s="26">
        <f>SUM(E10:E14)</f>
        <v>1800000</v>
      </c>
      <c r="F15" s="26">
        <f>SUM(F10:F14)</f>
        <v>2000000</v>
      </c>
      <c r="G15" s="39">
        <f t="shared" si="0"/>
        <v>200000</v>
      </c>
      <c r="H15" s="29"/>
    </row>
    <row r="16" spans="2:8" ht="18.75" customHeight="1">
      <c r="B16" s="5">
        <v>3</v>
      </c>
      <c r="C16" s="56" t="s">
        <v>55</v>
      </c>
      <c r="D16" s="2" t="s">
        <v>17</v>
      </c>
      <c r="E16" s="25">
        <v>500000</v>
      </c>
      <c r="F16" s="25">
        <v>600000</v>
      </c>
      <c r="G16" s="42">
        <f t="shared" si="0"/>
        <v>100000</v>
      </c>
      <c r="H16" s="6" t="s">
        <v>23</v>
      </c>
    </row>
    <row r="17" spans="2:8" ht="18.75" customHeight="1">
      <c r="B17" s="7"/>
      <c r="C17" s="54"/>
      <c r="D17" s="2" t="s">
        <v>35</v>
      </c>
      <c r="E17" s="25">
        <v>250000</v>
      </c>
      <c r="F17" s="25">
        <v>300000</v>
      </c>
      <c r="G17" s="42">
        <f t="shared" si="0"/>
        <v>50000</v>
      </c>
      <c r="H17" s="6" t="s">
        <v>36</v>
      </c>
    </row>
    <row r="18" spans="2:8" ht="18.75" customHeight="1">
      <c r="B18" s="7"/>
      <c r="C18" s="54"/>
      <c r="D18" s="2" t="s">
        <v>34</v>
      </c>
      <c r="E18" s="25">
        <v>250000</v>
      </c>
      <c r="F18" s="25">
        <v>300000</v>
      </c>
      <c r="G18" s="42">
        <f t="shared" si="0"/>
        <v>50000</v>
      </c>
      <c r="H18" s="6" t="s">
        <v>26</v>
      </c>
    </row>
    <row r="19" spans="2:8" ht="18.75" customHeight="1">
      <c r="B19" s="7"/>
      <c r="C19" s="54"/>
      <c r="D19" s="2" t="s">
        <v>18</v>
      </c>
      <c r="E19" s="25">
        <v>800000</v>
      </c>
      <c r="F19" s="25">
        <v>800000</v>
      </c>
      <c r="G19" s="42">
        <f t="shared" si="0"/>
        <v>0</v>
      </c>
      <c r="H19" s="6" t="s">
        <v>19</v>
      </c>
    </row>
    <row r="20" spans="2:8" ht="18.75" customHeight="1">
      <c r="B20" s="7"/>
      <c r="C20" s="54"/>
      <c r="D20" s="2" t="s">
        <v>32</v>
      </c>
      <c r="E20" s="25">
        <v>500000</v>
      </c>
      <c r="F20" s="25">
        <v>500000</v>
      </c>
      <c r="G20" s="42">
        <f t="shared" si="0"/>
        <v>0</v>
      </c>
      <c r="H20" s="6" t="s">
        <v>33</v>
      </c>
    </row>
    <row r="21" spans="2:8" ht="18.75" customHeight="1">
      <c r="B21" s="7"/>
      <c r="C21" s="54"/>
      <c r="D21" s="27" t="s">
        <v>27</v>
      </c>
      <c r="E21" s="25">
        <v>200000</v>
      </c>
      <c r="F21" s="25">
        <v>200000</v>
      </c>
      <c r="G21" s="42">
        <f t="shared" si="0"/>
        <v>0</v>
      </c>
      <c r="H21" s="6"/>
    </row>
    <row r="22" spans="2:8" ht="18.75" customHeight="1">
      <c r="B22" s="8"/>
      <c r="C22" s="55"/>
      <c r="D22" s="22" t="s">
        <v>9</v>
      </c>
      <c r="E22" s="26">
        <f>SUM(E16:E21)</f>
        <v>2500000</v>
      </c>
      <c r="F22" s="26">
        <f>SUM(F16:F21)</f>
        <v>2700000</v>
      </c>
      <c r="G22" s="39">
        <f t="shared" si="0"/>
        <v>200000</v>
      </c>
      <c r="H22" s="29"/>
    </row>
    <row r="23" spans="2:8" ht="18.75" customHeight="1">
      <c r="B23" s="5">
        <v>4</v>
      </c>
      <c r="C23" s="56" t="s">
        <v>56</v>
      </c>
      <c r="D23" s="2" t="s">
        <v>30</v>
      </c>
      <c r="E23" s="25"/>
      <c r="F23" s="25">
        <v>420000</v>
      </c>
      <c r="G23" s="42">
        <f t="shared" si="0"/>
        <v>420000</v>
      </c>
      <c r="H23" s="30" t="s">
        <v>31</v>
      </c>
    </row>
    <row r="24" spans="2:8" ht="18.75" customHeight="1">
      <c r="B24" s="7"/>
      <c r="C24" s="54"/>
      <c r="D24" s="2" t="s">
        <v>27</v>
      </c>
      <c r="E24" s="25"/>
      <c r="F24" s="25">
        <v>80000</v>
      </c>
      <c r="G24" s="42">
        <f t="shared" si="0"/>
        <v>80000</v>
      </c>
      <c r="H24" s="6"/>
    </row>
    <row r="25" spans="2:8" ht="18.75" customHeight="1">
      <c r="B25" s="7"/>
      <c r="C25" s="54"/>
      <c r="D25" s="2"/>
      <c r="E25" s="25"/>
      <c r="F25" s="25"/>
      <c r="G25" s="42">
        <f t="shared" si="0"/>
        <v>0</v>
      </c>
      <c r="H25" s="6"/>
    </row>
    <row r="26" spans="2:8" ht="18.75" customHeight="1">
      <c r="B26" s="8"/>
      <c r="C26" s="55"/>
      <c r="D26" s="22" t="s">
        <v>9</v>
      </c>
      <c r="E26" s="26">
        <f>SUM(E23:E25)</f>
        <v>0</v>
      </c>
      <c r="F26" s="26">
        <f>SUM(F23:F25)</f>
        <v>500000</v>
      </c>
      <c r="G26" s="39">
        <f t="shared" si="0"/>
        <v>500000</v>
      </c>
      <c r="H26" s="29"/>
    </row>
    <row r="27" spans="2:8" ht="18.75" customHeight="1">
      <c r="B27" s="5">
        <v>5</v>
      </c>
      <c r="C27" s="56" t="s">
        <v>57</v>
      </c>
      <c r="D27" s="2" t="s">
        <v>48</v>
      </c>
      <c r="E27" s="25">
        <v>0</v>
      </c>
      <c r="F27" s="25">
        <v>700000</v>
      </c>
      <c r="G27" s="42">
        <f t="shared" si="0"/>
        <v>700000</v>
      </c>
      <c r="H27" s="6" t="s">
        <v>49</v>
      </c>
    </row>
    <row r="28" spans="2:8" ht="18.75" customHeight="1">
      <c r="B28" s="7"/>
      <c r="C28" s="54"/>
      <c r="D28" s="2" t="s">
        <v>42</v>
      </c>
      <c r="E28" s="25">
        <v>0</v>
      </c>
      <c r="F28" s="25">
        <v>1200000</v>
      </c>
      <c r="G28" s="42">
        <f t="shared" si="0"/>
        <v>1200000</v>
      </c>
      <c r="H28" s="6" t="s">
        <v>43</v>
      </c>
    </row>
    <row r="29" spans="2:8" ht="18.75" customHeight="1">
      <c r="B29" s="7"/>
      <c r="C29" s="54"/>
      <c r="D29" s="2" t="s">
        <v>46</v>
      </c>
      <c r="E29" s="25">
        <v>0</v>
      </c>
      <c r="F29" s="25">
        <v>800000</v>
      </c>
      <c r="G29" s="42">
        <f t="shared" si="0"/>
        <v>800000</v>
      </c>
      <c r="H29" s="6" t="s">
        <v>47</v>
      </c>
    </row>
    <row r="30" spans="2:8" ht="18.75" customHeight="1">
      <c r="B30" s="7"/>
      <c r="C30" s="54"/>
      <c r="D30" s="2" t="s">
        <v>44</v>
      </c>
      <c r="E30" s="25">
        <v>100000</v>
      </c>
      <c r="F30" s="25">
        <v>150000</v>
      </c>
      <c r="G30" s="42">
        <f t="shared" si="0"/>
        <v>50000</v>
      </c>
      <c r="H30" s="6" t="s">
        <v>45</v>
      </c>
    </row>
    <row r="31" spans="2:8" ht="18.75" customHeight="1">
      <c r="B31" s="8"/>
      <c r="C31" s="55"/>
      <c r="D31" s="22" t="s">
        <v>9</v>
      </c>
      <c r="E31" s="26">
        <f>SUM(E27:E30)</f>
        <v>100000</v>
      </c>
      <c r="F31" s="26">
        <f>SUM(F27:F30)</f>
        <v>2850000</v>
      </c>
      <c r="G31" s="39">
        <f t="shared" si="0"/>
        <v>2750000</v>
      </c>
      <c r="H31" s="29"/>
    </row>
    <row r="32" spans="2:8" ht="18.75" customHeight="1">
      <c r="B32" s="5">
        <v>6</v>
      </c>
      <c r="C32" s="43"/>
      <c r="D32" s="2"/>
      <c r="E32" s="25"/>
      <c r="F32" s="25"/>
      <c r="G32" s="42">
        <f>F32-E32</f>
        <v>0</v>
      </c>
      <c r="H32" s="6"/>
    </row>
    <row r="33" spans="2:8" ht="18.75" customHeight="1">
      <c r="B33" s="7"/>
      <c r="C33" s="44"/>
      <c r="D33" s="2"/>
      <c r="E33" s="25"/>
      <c r="F33" s="25"/>
      <c r="G33" s="42">
        <f>F33-E33</f>
        <v>0</v>
      </c>
      <c r="H33" s="6"/>
    </row>
    <row r="34" spans="2:8" ht="18.75" customHeight="1">
      <c r="B34" s="7"/>
      <c r="C34" s="44"/>
      <c r="D34" s="2"/>
      <c r="E34" s="25"/>
      <c r="F34" s="25"/>
      <c r="G34" s="42">
        <f>F34-E34</f>
        <v>0</v>
      </c>
      <c r="H34" s="6"/>
    </row>
    <row r="35" spans="2:8" ht="18.75" customHeight="1">
      <c r="B35" s="7"/>
      <c r="C35" s="44"/>
      <c r="D35" s="2"/>
      <c r="E35" s="25"/>
      <c r="F35" s="25"/>
      <c r="G35" s="42">
        <f>F35-E35</f>
        <v>0</v>
      </c>
      <c r="H35" s="6"/>
    </row>
    <row r="36" spans="2:8" ht="18.75" customHeight="1">
      <c r="B36" s="8"/>
      <c r="C36" s="45"/>
      <c r="D36" s="22" t="s">
        <v>9</v>
      </c>
      <c r="E36" s="26">
        <f>SUM(E32:E35)</f>
        <v>0</v>
      </c>
      <c r="F36" s="26">
        <f>SUM(F32:F35)</f>
        <v>0</v>
      </c>
      <c r="G36" s="39">
        <f>F36-E36</f>
        <v>0</v>
      </c>
      <c r="H36" s="29"/>
    </row>
    <row r="37" spans="2:8" ht="18.75" customHeight="1">
      <c r="B37" s="5">
        <v>7</v>
      </c>
      <c r="C37" s="43"/>
      <c r="D37" s="2"/>
      <c r="E37" s="25"/>
      <c r="F37" s="25"/>
      <c r="G37" s="42">
        <f t="shared" si="0"/>
        <v>0</v>
      </c>
      <c r="H37" s="6"/>
    </row>
    <row r="38" spans="2:8" ht="18.75" customHeight="1">
      <c r="B38" s="7"/>
      <c r="C38" s="44"/>
      <c r="D38" s="2"/>
      <c r="E38" s="25"/>
      <c r="F38" s="25"/>
      <c r="G38" s="42">
        <f t="shared" si="0"/>
        <v>0</v>
      </c>
      <c r="H38" s="6"/>
    </row>
    <row r="39" spans="2:8" ht="18.75" customHeight="1">
      <c r="B39" s="7"/>
      <c r="C39" s="44"/>
      <c r="D39" s="2"/>
      <c r="E39" s="25"/>
      <c r="F39" s="25"/>
      <c r="G39" s="42">
        <f t="shared" si="0"/>
        <v>0</v>
      </c>
      <c r="H39" s="6"/>
    </row>
    <row r="40" spans="2:8" ht="18.75" customHeight="1">
      <c r="B40" s="7"/>
      <c r="C40" s="44"/>
      <c r="D40" s="2"/>
      <c r="E40" s="25"/>
      <c r="F40" s="25"/>
      <c r="G40" s="42">
        <f t="shared" si="0"/>
        <v>0</v>
      </c>
      <c r="H40" s="6"/>
    </row>
    <row r="41" spans="2:8" ht="18.75" customHeight="1" thickBot="1">
      <c r="B41" s="8"/>
      <c r="C41" s="45"/>
      <c r="D41" s="22" t="s">
        <v>9</v>
      </c>
      <c r="E41" s="26">
        <f>SUM(E37:E40)</f>
        <v>0</v>
      </c>
      <c r="F41" s="26">
        <f>SUM(F37:F40)</f>
        <v>0</v>
      </c>
      <c r="G41" s="39">
        <f t="shared" si="0"/>
        <v>0</v>
      </c>
      <c r="H41" s="29"/>
    </row>
    <row r="42" spans="2:8" ht="19.5" customHeight="1" thickBot="1">
      <c r="B42" s="49" t="s">
        <v>0</v>
      </c>
      <c r="C42" s="50"/>
      <c r="D42" s="51"/>
      <c r="E42" s="35">
        <f>E9+E15+E22+E26+E31+E36+E41</f>
        <v>7350000</v>
      </c>
      <c r="F42" s="36">
        <f>F9+F15+F22+F26+F31+F36+F41</f>
        <v>11070000</v>
      </c>
      <c r="G42" s="40">
        <f>F42-E42</f>
        <v>3720000</v>
      </c>
      <c r="H42" s="37"/>
    </row>
    <row r="43" spans="2:8">
      <c r="B43" s="21" t="s">
        <v>4</v>
      </c>
      <c r="C43" s="13"/>
      <c r="D43" s="14"/>
      <c r="E43" s="14"/>
      <c r="F43" s="14"/>
      <c r="G43" s="14"/>
      <c r="H43" s="15"/>
    </row>
    <row r="44" spans="2:8">
      <c r="B44" s="7" t="s">
        <v>51</v>
      </c>
      <c r="C44" s="4" t="s">
        <v>28</v>
      </c>
      <c r="D44" s="4"/>
      <c r="E44" s="4"/>
      <c r="F44" s="4"/>
      <c r="G44" s="4"/>
      <c r="H44" s="9"/>
    </row>
    <row r="45" spans="2:8">
      <c r="B45" s="7" t="s">
        <v>51</v>
      </c>
      <c r="C45" s="4" t="s">
        <v>52</v>
      </c>
      <c r="D45" s="4"/>
      <c r="E45" s="4"/>
      <c r="F45" s="4"/>
      <c r="G45" s="4"/>
      <c r="H45" s="9"/>
    </row>
    <row r="46" spans="2:8">
      <c r="B46" s="7"/>
      <c r="C46" s="46" t="s">
        <v>58</v>
      </c>
      <c r="D46" s="4"/>
      <c r="E46" s="4"/>
      <c r="F46" s="4"/>
      <c r="G46" s="4"/>
      <c r="H46" s="9"/>
    </row>
    <row r="47" spans="2:8">
      <c r="B47" s="7"/>
      <c r="C47" s="47" t="s">
        <v>59</v>
      </c>
      <c r="D47" s="4"/>
      <c r="E47" s="4"/>
      <c r="F47" s="4"/>
      <c r="G47" s="4"/>
      <c r="H47" s="9"/>
    </row>
    <row r="48" spans="2:8">
      <c r="B48" s="48" t="s">
        <v>64</v>
      </c>
      <c r="C48" s="38"/>
      <c r="D48" s="4"/>
      <c r="E48" s="4"/>
      <c r="F48" s="4"/>
      <c r="G48" s="4"/>
      <c r="H48" s="9"/>
    </row>
    <row r="49" spans="2:8">
      <c r="B49" s="7" t="s">
        <v>51</v>
      </c>
      <c r="C49" s="4" t="s">
        <v>60</v>
      </c>
      <c r="D49" s="4"/>
      <c r="E49" s="4"/>
      <c r="F49" s="4"/>
      <c r="G49" s="4"/>
      <c r="H49" s="9"/>
    </row>
    <row r="50" spans="2:8">
      <c r="B50" s="7" t="s">
        <v>51</v>
      </c>
      <c r="C50" s="4" t="s">
        <v>61</v>
      </c>
      <c r="D50" s="4"/>
      <c r="E50" s="4"/>
      <c r="F50" s="4"/>
      <c r="G50" s="4"/>
      <c r="H50" s="9"/>
    </row>
    <row r="51" spans="2:8">
      <c r="B51" s="7" t="s">
        <v>51</v>
      </c>
      <c r="C51" s="38" t="s">
        <v>62</v>
      </c>
      <c r="D51" s="4"/>
      <c r="E51" s="4"/>
      <c r="F51" s="4"/>
      <c r="G51" s="4"/>
      <c r="H51" s="9"/>
    </row>
    <row r="52" spans="2:8">
      <c r="B52" s="7" t="s">
        <v>51</v>
      </c>
      <c r="C52" s="38" t="s">
        <v>63</v>
      </c>
      <c r="D52" s="4"/>
      <c r="E52" s="4"/>
      <c r="F52" s="4"/>
      <c r="G52" s="4"/>
      <c r="H52" s="9"/>
    </row>
    <row r="53" spans="2:8" ht="17.25" thickBot="1">
      <c r="B53" s="10"/>
      <c r="C53" s="11"/>
      <c r="D53" s="11"/>
      <c r="E53" s="11"/>
      <c r="F53" s="11"/>
      <c r="G53" s="11"/>
      <c r="H53" s="12"/>
    </row>
  </sheetData>
  <mergeCells count="8">
    <mergeCell ref="B42:D42"/>
    <mergeCell ref="B1:H1"/>
    <mergeCell ref="C5:C9"/>
    <mergeCell ref="C10:C15"/>
    <mergeCell ref="C16:C22"/>
    <mergeCell ref="C23:C26"/>
    <mergeCell ref="C27:C31"/>
    <mergeCell ref="B4:C4"/>
  </mergeCells>
  <phoneticPr fontId="1" type="noConversion"/>
  <pageMargins left="0.19685039370078741" right="0.19685039370078741" top="0.59055118110236227" bottom="0.55118110236220474" header="0.15748031496062992" footer="0.27559055118110237"/>
  <pageSetup paperSize="9" orientation="landscape" r:id="rId1"/>
  <headerFooter>
    <oddHeader>&amp;R&amp;G</oddHeader>
    <oddFooter>&amp;C&amp;P/&amp;N&amp;R&amp;"휴먼모음T,굵게"&amp;10호산나교회 예결산위원회</oddFooter>
  </headerFooter>
  <rowBreaks count="1" manualBreakCount="1">
    <brk id="26" max="16383" man="1"/>
  </rowBreaks>
  <colBreaks count="1" manualBreakCount="1">
    <brk id="8" max="1048575" man="1"/>
  </col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예산 신청서</vt:lpstr>
      <vt:lpstr>'예산 신청서'!Print_Titles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2013-10-04T04:51:31Z</cp:lastPrinted>
  <dcterms:created xsi:type="dcterms:W3CDTF">2013-09-29T09:31:49Z</dcterms:created>
  <dcterms:modified xsi:type="dcterms:W3CDTF">2013-10-04T04:59:30Z</dcterms:modified>
</cp:coreProperties>
</file>